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\Documents\CIRCOLARI\CIRCOLARI 2021\"/>
    </mc:Choice>
  </mc:AlternateContent>
  <xr:revisionPtr revIDLastSave="0" documentId="13_ncr:1_{B02349CC-2521-46A3-A8AF-B9DE4CB4B31B}" xr6:coauthVersionLast="47" xr6:coauthVersionMax="47" xr10:uidLastSave="{00000000-0000-0000-0000-000000000000}"/>
  <bookViews>
    <workbookView xWindow="-120" yWindow="-120" windowWidth="25440" windowHeight="15390" xr2:uid="{093AA4D2-9CA2-4B5B-84EB-D4311001726E}"/>
  </bookViews>
  <sheets>
    <sheet name="Simulazione" sheetId="4" r:id="rId1"/>
    <sheet name="Parametri2021" sheetId="3" r:id="rId2"/>
    <sheet name="Parametri202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D6" i="1" s="1"/>
  <c r="A2" i="3"/>
  <c r="D5" i="3" s="1"/>
  <c r="D4" i="1" l="1"/>
  <c r="D7" i="1"/>
  <c r="D5" i="1"/>
  <c r="D7" i="3"/>
  <c r="D6" i="3"/>
  <c r="D4" i="3"/>
  <c r="D8" i="3"/>
  <c r="D11" i="1" l="1"/>
  <c r="D11" i="3"/>
  <c r="C7" i="4" l="1"/>
  <c r="C8" i="4" s="1"/>
  <c r="B7" i="4"/>
  <c r="B8" i="4" s="1"/>
  <c r="E9" i="4" l="1"/>
  <c r="D8" i="4"/>
</calcChain>
</file>

<file path=xl/sharedStrings.xml><?xml version="1.0" encoding="utf-8"?>
<sst xmlns="http://schemas.openxmlformats.org/spreadsheetml/2006/main" count="14" uniqueCount="9">
  <si>
    <t>Reddito Imponibile</t>
  </si>
  <si>
    <t>Reddito Netto</t>
  </si>
  <si>
    <t>Parametri 2021</t>
  </si>
  <si>
    <t>Parametri 2022</t>
  </si>
  <si>
    <t>IRPEF</t>
  </si>
  <si>
    <t>Simulazione</t>
  </si>
  <si>
    <t>TOTALE</t>
  </si>
  <si>
    <t>Delta Percentuale</t>
  </si>
  <si>
    <t>Delta Assoluto Annuo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</si>
</sst>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[$€-410]\ * #,##0_-;\-[$€-410]\ * #,##0_-;_-[$€-410]\ * &quot;-&quot;??_-;_-@_-"/>
    <numFmt numFmtId="166" formatCode="_-&quot;€&quot;\ * #,##0_-;\-&quot;€&quot;\ * #,##0_-;_-&quot;€&quot;\ * &quot;-&quot;??_-;_-@_-"/>
    <numFmt numFmtId="167" formatCode="_-[$€-410]\ * #,##0.00_-;\-[$€-410]\ * #,##0.00_-;_-[$€-410]\ * &quot;-&quot;??_-;_-@_-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165" fontId="2" fillId="0" borderId="1" xfId="1" applyNumberFormat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166" fontId="2" fillId="0" borderId="1" xfId="1" applyNumberFormat="1" applyFont="1" applyBorder="1"/>
    <xf numFmtId="9" fontId="2" fillId="0" borderId="1" xfId="0" applyNumberFormat="1" applyFont="1" applyBorder="1" applyAlignment="1">
      <alignment horizontal="center"/>
    </xf>
    <xf numFmtId="0" fontId="3" fillId="0" borderId="0" xfId="0" applyFont="1"/>
    <xf numFmtId="167" fontId="3" fillId="0" borderId="1" xfId="1" applyNumberFormat="1" applyFont="1" applyBorder="1"/>
    <xf numFmtId="0" fontId="3" fillId="0" borderId="0" xfId="0" applyFont="1" applyAlignment="1">
      <alignment horizontal="center"/>
    </xf>
    <xf numFmtId="0" fontId="4" fillId="2" borderId="1" xfId="0" applyFont="1" applyFill="1" applyBorder="1"/>
    <xf numFmtId="0" fontId="5" fillId="0" borderId="1" xfId="0" applyFont="1" applyBorder="1" applyAlignment="1">
      <alignment horizontal="center"/>
    </xf>
    <xf numFmtId="165" fontId="6" fillId="0" borderId="1" xfId="1" applyNumberFormat="1" applyFont="1" applyBorder="1"/>
    <xf numFmtId="0" fontId="8" fillId="3" borderId="1" xfId="0" applyFont="1" applyFill="1" applyBorder="1"/>
    <xf numFmtId="0" fontId="9" fillId="3" borderId="0" xfId="0" applyFont="1" applyFill="1"/>
    <xf numFmtId="0" fontId="0" fillId="3" borderId="0" xfId="0" applyFill="1"/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/>
    <xf numFmtId="168" fontId="9" fillId="3" borderId="1" xfId="2" applyNumberFormat="1" applyFont="1" applyFill="1" applyBorder="1"/>
    <xf numFmtId="10" fontId="9" fillId="3" borderId="1" xfId="3" applyNumberFormat="1" applyFont="1" applyFill="1" applyBorder="1"/>
    <xf numFmtId="43" fontId="8" fillId="4" borderId="1" xfId="2" applyFont="1" applyFill="1" applyBorder="1"/>
    <xf numFmtId="0" fontId="7" fillId="3" borderId="0" xfId="0" applyFont="1" applyFill="1" applyAlignment="1">
      <alignment horizontal="left" wrapText="1"/>
    </xf>
  </cellXfs>
  <cellStyles count="4">
    <cellStyle name="Migliaia" xfId="2" builtinId="3"/>
    <cellStyle name="Normale" xfId="0" builtinId="0"/>
    <cellStyle name="Percentuale" xfId="3" builtinId="5"/>
    <cellStyle name="Valuta" xfId="1" builtinId="4"/>
  </cellStyles>
  <dxfs count="0"/>
  <tableStyles count="1" defaultTableStyle="TableStyleMedium2" defaultPivotStyle="PivotStyleLight16">
    <tableStyle name="Invisible" pivot="0" table="0" count="0" xr9:uid="{824098F0-F522-4350-AFE0-D8BB5537D6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Confronto Reddito e Irpef parametri 2021 vs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Simulazione!$B$6</c:f>
              <c:strCache>
                <c:ptCount val="1"/>
                <c:pt idx="0">
                  <c:v>Parametri 2021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Simulazione!$A$7:$A$8</c:f>
              <c:strCache>
                <c:ptCount val="2"/>
                <c:pt idx="0">
                  <c:v>IRPEF</c:v>
                </c:pt>
                <c:pt idx="1">
                  <c:v>Reddito Netto</c:v>
                </c:pt>
              </c:strCache>
            </c:strRef>
          </c:cat>
          <c:val>
            <c:numRef>
              <c:f>Simulazione!$B$7:$B$8</c:f>
              <c:numCache>
                <c:formatCode>_-* #,##0_-;\-* #,##0_-;_-* "-"??_-;_-@_-</c:formatCode>
                <c:ptCount val="2"/>
                <c:pt idx="0">
                  <c:v>7719.3499999999995</c:v>
                </c:pt>
                <c:pt idx="1">
                  <c:v>22280.65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59-41DF-9A35-9CB195D71B90}"/>
            </c:ext>
          </c:extLst>
        </c:ser>
        <c:ser>
          <c:idx val="1"/>
          <c:order val="1"/>
          <c:tx>
            <c:strRef>
              <c:f>Simulazione!$C$6</c:f>
              <c:strCache>
                <c:ptCount val="1"/>
                <c:pt idx="0">
                  <c:v>Parametri 2022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Simulazione!$A$7:$A$8</c:f>
              <c:strCache>
                <c:ptCount val="2"/>
                <c:pt idx="0">
                  <c:v>IRPEF</c:v>
                </c:pt>
                <c:pt idx="1">
                  <c:v>Reddito Netto</c:v>
                </c:pt>
              </c:strCache>
            </c:strRef>
          </c:cat>
          <c:val>
            <c:numRef>
              <c:f>Simulazione!$C$7:$C$8</c:f>
              <c:numCache>
                <c:formatCode>_-* #,##0_-;\-* #,##0_-;_-* "-"??_-;_-@_-</c:formatCode>
                <c:ptCount val="2"/>
                <c:pt idx="0">
                  <c:v>7399.4</c:v>
                </c:pt>
                <c:pt idx="1">
                  <c:v>22600.6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59-41DF-9A35-9CB195D71B9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96925184"/>
        <c:axId val="2088261056"/>
      </c:barChart>
      <c:catAx>
        <c:axId val="1996925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88261056"/>
        <c:crosses val="autoZero"/>
        <c:auto val="1"/>
        <c:lblAlgn val="ctr"/>
        <c:lblOffset val="100"/>
        <c:noMultiLvlLbl val="0"/>
      </c:catAx>
      <c:valAx>
        <c:axId val="208826105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9692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91281</xdr:colOff>
      <xdr:row>2</xdr:row>
      <xdr:rowOff>154783</xdr:rowOff>
    </xdr:from>
    <xdr:to>
      <xdr:col>14</xdr:col>
      <xdr:colOff>309561</xdr:colOff>
      <xdr:row>10</xdr:row>
      <xdr:rowOff>154783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FE7F6B7-60DE-42CF-B1AC-AF417800CD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AC82-9DC7-43F7-A1F2-79A97BB804BC}">
  <dimension ref="A1:N13"/>
  <sheetViews>
    <sheetView tabSelected="1" zoomScale="80" zoomScaleNormal="80" workbookViewId="0">
      <selection activeCell="U16" sqref="U16"/>
    </sheetView>
  </sheetViews>
  <sheetFormatPr defaultRowHeight="15" x14ac:dyDescent="0.25"/>
  <cols>
    <col min="1" max="1" width="23.42578125" style="15" bestFit="1" customWidth="1"/>
    <col min="2" max="2" width="18.28515625" style="15" bestFit="1" customWidth="1"/>
    <col min="3" max="3" width="20.5703125" style="15" customWidth="1"/>
    <col min="4" max="4" width="11.28515625" style="15" bestFit="1" customWidth="1"/>
    <col min="5" max="5" width="15.140625" style="15" customWidth="1"/>
    <col min="6" max="16384" width="9.140625" style="15"/>
  </cols>
  <sheetData>
    <row r="1" spans="1:14" ht="27" customHeight="1" x14ac:dyDescent="0.25"/>
    <row r="2" spans="1:14" ht="18.75" x14ac:dyDescent="0.3">
      <c r="A2" s="13" t="s">
        <v>0</v>
      </c>
      <c r="B2" s="20">
        <v>30000</v>
      </c>
      <c r="C2" s="14"/>
      <c r="D2" s="14"/>
    </row>
    <row r="3" spans="1:14" ht="26.25" customHeight="1" x14ac:dyDescent="0.3">
      <c r="A3" s="14"/>
      <c r="B3" s="14"/>
      <c r="C3" s="14"/>
      <c r="D3" s="14"/>
      <c r="E3" s="14"/>
      <c r="F3" s="14"/>
    </row>
    <row r="4" spans="1:14" ht="18.75" x14ac:dyDescent="0.3">
      <c r="A4" s="14"/>
      <c r="B4" s="14"/>
      <c r="C4" s="14"/>
      <c r="D4" s="14"/>
      <c r="E4" s="14"/>
      <c r="F4" s="14"/>
    </row>
    <row r="5" spans="1:14" ht="18.75" x14ac:dyDescent="0.3">
      <c r="A5" s="14"/>
      <c r="B5" s="14"/>
      <c r="C5" s="14"/>
      <c r="D5" s="14"/>
      <c r="E5" s="14"/>
      <c r="F5" s="14"/>
    </row>
    <row r="6" spans="1:14" ht="56.25" x14ac:dyDescent="0.3">
      <c r="A6" s="16" t="s">
        <v>5</v>
      </c>
      <c r="B6" s="16" t="s">
        <v>2</v>
      </c>
      <c r="C6" s="16" t="s">
        <v>3</v>
      </c>
      <c r="D6" s="16" t="s">
        <v>8</v>
      </c>
      <c r="E6" s="14"/>
      <c r="F6" s="14"/>
    </row>
    <row r="7" spans="1:14" ht="37.5" x14ac:dyDescent="0.3">
      <c r="A7" s="17" t="s">
        <v>4</v>
      </c>
      <c r="B7" s="18">
        <f>Parametri2021!D11</f>
        <v>7719.3499999999995</v>
      </c>
      <c r="C7" s="18">
        <f>Parametri2022!D11</f>
        <v>7399.4</v>
      </c>
      <c r="D7" s="18"/>
      <c r="E7" s="16" t="s">
        <v>7</v>
      </c>
      <c r="F7" s="14"/>
    </row>
    <row r="8" spans="1:14" ht="18.75" x14ac:dyDescent="0.3">
      <c r="A8" s="17" t="s">
        <v>1</v>
      </c>
      <c r="B8" s="18">
        <f>B2-B7</f>
        <v>22280.65</v>
      </c>
      <c r="C8" s="18">
        <f>B2-C7</f>
        <v>22600.6</v>
      </c>
      <c r="D8" s="18">
        <f>C8-B8</f>
        <v>319.94999999999709</v>
      </c>
      <c r="E8" s="17"/>
      <c r="F8" s="14"/>
    </row>
    <row r="9" spans="1:14" ht="18.75" x14ac:dyDescent="0.3">
      <c r="A9" s="14"/>
      <c r="B9" s="14"/>
      <c r="C9" s="14"/>
      <c r="D9" s="14"/>
      <c r="E9" s="19">
        <f>1-(B8/C8)</f>
        <v>1.4156703804323656E-2</v>
      </c>
      <c r="F9" s="14"/>
    </row>
    <row r="10" spans="1:14" ht="44.25" customHeight="1" x14ac:dyDescent="0.3">
      <c r="E10" s="14"/>
      <c r="F10" s="14"/>
    </row>
    <row r="12" spans="1:14" x14ac:dyDescent="0.25">
      <c r="A12" s="21"/>
      <c r="B12" s="21"/>
      <c r="C12" s="21"/>
      <c r="D12" s="21"/>
    </row>
    <row r="13" spans="1:14" ht="15" customHeight="1" x14ac:dyDescent="0.25">
      <c r="E13" s="21"/>
      <c r="F13" s="21"/>
      <c r="G13" s="21"/>
      <c r="H13" s="21"/>
      <c r="I13" s="21"/>
      <c r="J13" s="21"/>
      <c r="K13" s="21"/>
      <c r="L13" s="21"/>
      <c r="M13" s="21"/>
      <c r="N13" s="21"/>
    </row>
  </sheetData>
  <dataValidations xWindow="265" yWindow="352" count="1">
    <dataValidation allowBlank="1" showInputMessage="1" showErrorMessage="1" prompt="Inserire un reddito imponibile" sqref="B2" xr:uid="{3B6BD2D2-9838-455B-9869-0BD506878410}"/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E018-2197-46AD-B9F7-6B13A2C9E612}">
  <dimension ref="A1:D11"/>
  <sheetViews>
    <sheetView workbookViewId="0">
      <selection activeCell="D11" sqref="D11"/>
    </sheetView>
  </sheetViews>
  <sheetFormatPr defaultRowHeight="15.75" x14ac:dyDescent="0.25"/>
  <cols>
    <col min="1" max="1" width="20" style="7" bestFit="1" customWidth="1"/>
    <col min="2" max="2" width="11.7109375" style="7" bestFit="1" customWidth="1"/>
    <col min="3" max="3" width="10.42578125" style="7" bestFit="1" customWidth="1"/>
    <col min="4" max="4" width="14.5703125" style="7" bestFit="1" customWidth="1"/>
  </cols>
  <sheetData>
    <row r="1" spans="1:4" x14ac:dyDescent="0.25">
      <c r="A1" s="10" t="s">
        <v>0</v>
      </c>
      <c r="C1" s="9"/>
    </row>
    <row r="2" spans="1:4" x14ac:dyDescent="0.25">
      <c r="A2" s="2">
        <f>Simulazione!B2</f>
        <v>30000</v>
      </c>
      <c r="B2" s="3"/>
      <c r="C2" s="4"/>
      <c r="D2" s="3"/>
    </row>
    <row r="3" spans="1:4" x14ac:dyDescent="0.25">
      <c r="A3" s="3"/>
      <c r="B3" s="3"/>
      <c r="C3" s="4"/>
      <c r="D3" s="10" t="s">
        <v>4</v>
      </c>
    </row>
    <row r="4" spans="1:4" x14ac:dyDescent="0.25">
      <c r="A4" s="5">
        <v>0</v>
      </c>
      <c r="B4" s="5">
        <v>15000</v>
      </c>
      <c r="C4" s="6">
        <v>0.23</v>
      </c>
      <c r="D4" s="8">
        <f>IF($A$2&gt;$B$4,$B$4*C4,$A$2*C4)</f>
        <v>3450</v>
      </c>
    </row>
    <row r="5" spans="1:4" x14ac:dyDescent="0.25">
      <c r="A5" s="5">
        <v>15001</v>
      </c>
      <c r="B5" s="5">
        <v>28000</v>
      </c>
      <c r="C5" s="6">
        <v>0.27</v>
      </c>
      <c r="D5" s="8">
        <f>IF($A$2&gt;$B$5,($B$5-$A$5)*C5,IF($A$2&lt;$A$5,0,($A$2-$A$5)*C5))</f>
        <v>3509.73</v>
      </c>
    </row>
    <row r="6" spans="1:4" x14ac:dyDescent="0.25">
      <c r="A6" s="5">
        <v>28001</v>
      </c>
      <c r="B6" s="5">
        <v>55000</v>
      </c>
      <c r="C6" s="6">
        <v>0.38</v>
      </c>
      <c r="D6" s="8">
        <f>IF($A$2&gt;$B$6,($B$6-$A$6)*C6,IF($A$2&lt;$A$6,0,($A$2-$A$6)*C6))</f>
        <v>759.62</v>
      </c>
    </row>
    <row r="7" spans="1:4" x14ac:dyDescent="0.25">
      <c r="A7" s="5">
        <v>55001</v>
      </c>
      <c r="B7" s="5">
        <v>75000.009999999995</v>
      </c>
      <c r="C7" s="6">
        <v>0.41</v>
      </c>
      <c r="D7" s="8">
        <f>IF($A$2&gt;$B$7,($B$7-$A$7)*C7,IF($A$2&lt;$A$7,0,($A$2-$A$7)*C7))</f>
        <v>0</v>
      </c>
    </row>
    <row r="8" spans="1:4" x14ac:dyDescent="0.25">
      <c r="A8" s="5">
        <v>75001</v>
      </c>
      <c r="B8" s="5"/>
      <c r="C8" s="6">
        <v>0.43</v>
      </c>
      <c r="D8" s="8">
        <f>IF($A$2&gt;$A$8,($A$2-$A$8)*C8,0)</f>
        <v>0</v>
      </c>
    </row>
    <row r="9" spans="1:4" x14ac:dyDescent="0.25">
      <c r="C9" s="9"/>
    </row>
    <row r="10" spans="1:4" x14ac:dyDescent="0.25">
      <c r="C10" s="9"/>
    </row>
    <row r="11" spans="1:4" x14ac:dyDescent="0.25">
      <c r="C11" s="11" t="s">
        <v>6</v>
      </c>
      <c r="D11" s="12">
        <f>SUM(D4:D8)</f>
        <v>7719.3499999999995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D211-701B-44B2-A0FD-E47EDA3EC9ED}">
  <dimension ref="A1:E12"/>
  <sheetViews>
    <sheetView workbookViewId="0">
      <selection activeCell="D7" sqref="D7"/>
    </sheetView>
  </sheetViews>
  <sheetFormatPr defaultRowHeight="15" x14ac:dyDescent="0.25"/>
  <cols>
    <col min="1" max="1" width="20" bestFit="1" customWidth="1"/>
    <col min="2" max="2" width="11.7109375" bestFit="1" customWidth="1"/>
    <col min="3" max="3" width="10" bestFit="1" customWidth="1"/>
    <col min="4" max="4" width="13.42578125" bestFit="1" customWidth="1"/>
  </cols>
  <sheetData>
    <row r="1" spans="1:5" ht="15.75" x14ac:dyDescent="0.25">
      <c r="A1" s="10" t="s">
        <v>0</v>
      </c>
      <c r="C1" s="1"/>
    </row>
    <row r="2" spans="1:5" ht="15.75" x14ac:dyDescent="0.25">
      <c r="A2" s="2">
        <f>Simulazione!B2</f>
        <v>30000</v>
      </c>
      <c r="B2" s="3"/>
      <c r="C2" s="4"/>
      <c r="D2" s="3"/>
      <c r="E2" s="7"/>
    </row>
    <row r="3" spans="1:5" ht="15.75" x14ac:dyDescent="0.25">
      <c r="A3" s="3"/>
      <c r="B3" s="3"/>
      <c r="C3" s="4"/>
      <c r="D3" s="10" t="s">
        <v>4</v>
      </c>
      <c r="E3" s="7"/>
    </row>
    <row r="4" spans="1:5" ht="15.75" x14ac:dyDescent="0.25">
      <c r="A4" s="5">
        <v>0</v>
      </c>
      <c r="B4" s="5">
        <v>15000</v>
      </c>
      <c r="C4" s="6">
        <v>0.23</v>
      </c>
      <c r="D4" s="8">
        <f>IF($A$2&gt;$B$4,$B$4*C4,$A$2*C4)</f>
        <v>3450</v>
      </c>
      <c r="E4" s="7"/>
    </row>
    <row r="5" spans="1:5" ht="15.75" x14ac:dyDescent="0.25">
      <c r="A5" s="5">
        <v>15001</v>
      </c>
      <c r="B5" s="5">
        <v>28000</v>
      </c>
      <c r="C5" s="6">
        <v>0.25</v>
      </c>
      <c r="D5" s="8">
        <f>IF($A$2&gt;$B$5,($B$5-$A$5)*C5,IF($A$2&lt;$A$5,0,($A$2-$A$5)*C5))</f>
        <v>3249.75</v>
      </c>
      <c r="E5" s="7"/>
    </row>
    <row r="6" spans="1:5" ht="15.75" x14ac:dyDescent="0.25">
      <c r="A6" s="5">
        <v>28001</v>
      </c>
      <c r="B6" s="5">
        <v>50000</v>
      </c>
      <c r="C6" s="6">
        <v>0.35</v>
      </c>
      <c r="D6" s="8">
        <f>IF($A$2&gt;$B$6,($B$6-$A$6)*C6,IF($A$2&lt;$A$6,0,($A$2-$A$6)*C6))</f>
        <v>699.65</v>
      </c>
      <c r="E6" s="7"/>
    </row>
    <row r="7" spans="1:5" ht="15.75" x14ac:dyDescent="0.25">
      <c r="A7" s="5">
        <v>50001</v>
      </c>
      <c r="B7" s="5"/>
      <c r="C7" s="6">
        <v>0.43</v>
      </c>
      <c r="D7" s="8">
        <f>IF($A$2&gt;$A$7,($A$2-$A$7)*C7,0)</f>
        <v>0</v>
      </c>
      <c r="E7" s="7"/>
    </row>
    <row r="8" spans="1:5" ht="15.75" x14ac:dyDescent="0.25">
      <c r="A8" s="5"/>
      <c r="B8" s="5"/>
      <c r="C8" s="6"/>
      <c r="D8" s="8"/>
      <c r="E8" s="7"/>
    </row>
    <row r="9" spans="1:5" ht="15.75" x14ac:dyDescent="0.25">
      <c r="A9" s="7"/>
      <c r="B9" s="7"/>
      <c r="C9" s="9"/>
      <c r="D9" s="7"/>
      <c r="E9" s="7"/>
    </row>
    <row r="10" spans="1:5" ht="15.75" x14ac:dyDescent="0.25">
      <c r="A10" s="7"/>
      <c r="B10" s="7"/>
      <c r="C10" s="9"/>
      <c r="D10" s="7"/>
      <c r="E10" s="7"/>
    </row>
    <row r="11" spans="1:5" ht="15.75" x14ac:dyDescent="0.25">
      <c r="A11" s="7"/>
      <c r="B11" s="7"/>
      <c r="C11" s="11" t="s">
        <v>6</v>
      </c>
      <c r="D11" s="12">
        <f>SUM(D4:D8)</f>
        <v>7399.4</v>
      </c>
      <c r="E11" s="7"/>
    </row>
    <row r="12" spans="1:5" ht="15.75" x14ac:dyDescent="0.25">
      <c r="A12" s="7"/>
      <c r="B12" s="7"/>
      <c r="C12" s="7"/>
      <c r="D12" s="7"/>
      <c r="E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Simulazione</vt:lpstr>
      <vt:lpstr>Parametri2021</vt:lpstr>
      <vt:lpstr>Parametri2022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Fabio</cp:lastModifiedBy>
  <dcterms:created xsi:type="dcterms:W3CDTF">2021-12-08T08:05:11Z</dcterms:created>
  <dcterms:modified xsi:type="dcterms:W3CDTF">2021-12-13T08:11:51Z</dcterms:modified>
</cp:coreProperties>
</file>